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vl365-my.sharepoint.com/personal/johnra_hvl_no/Documents/1 Prosjekt/Fagsenter PROM/HUfthammer/"/>
    </mc:Choice>
  </mc:AlternateContent>
  <xr:revisionPtr revIDLastSave="3" documentId="8_{EA6A8732-626C-484E-9496-BB864137C77E}" xr6:coauthVersionLast="47" xr6:coauthVersionMax="47" xr10:uidLastSave="{5FB3BC56-43A8-47EA-A2AE-C147BCCAEBDA}"/>
  <bookViews>
    <workbookView xWindow="-108" yWindow="-108" windowWidth="41496" windowHeight="16896" xr2:uid="{00000000-000D-0000-FFFF-FFFF00000000}"/>
  </bookViews>
  <sheets>
    <sheet name="RAND-12 normkalkulator" sheetId="2" r:id="rId1"/>
    <sheet name="Talmateria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5" l="1"/>
  <c r="M15" i="5"/>
  <c r="L16" i="5"/>
  <c r="L15" i="5"/>
  <c r="K16" i="5"/>
  <c r="K15" i="5"/>
  <c r="J16" i="5"/>
  <c r="J15" i="5"/>
  <c r="I16" i="5"/>
  <c r="I15" i="5"/>
  <c r="H16" i="5"/>
  <c r="H15" i="5"/>
  <c r="G16" i="5"/>
  <c r="G15" i="5"/>
  <c r="F16" i="5"/>
  <c r="F15" i="5"/>
  <c r="E16" i="5"/>
  <c r="E15" i="5"/>
  <c r="D16" i="5"/>
  <c r="B15" i="5"/>
  <c r="D15" i="5"/>
  <c r="C16" i="5"/>
  <c r="C15" i="5"/>
  <c r="B16" i="5"/>
  <c r="B8" i="2"/>
  <c r="C8" i="2"/>
  <c r="D8" i="2" l="1"/>
  <c r="N16" i="5"/>
  <c r="N15" i="5"/>
  <c r="O15" i="5" l="1"/>
  <c r="F2" i="2" s="1"/>
  <c r="O16" i="5"/>
  <c r="F3" i="2" s="1"/>
</calcChain>
</file>

<file path=xl/sharedStrings.xml><?xml version="1.0" encoding="utf-8"?>
<sst xmlns="http://schemas.openxmlformats.org/spreadsheetml/2006/main" count="46" uniqueCount="30">
  <si>
    <t>30-39</t>
  </si>
  <si>
    <t>40-49</t>
  </si>
  <si>
    <t>50-59</t>
  </si>
  <si>
    <t>60-69</t>
  </si>
  <si>
    <t>30-39 kvinner</t>
  </si>
  <si>
    <t>30-39 menn</t>
  </si>
  <si>
    <t>40-49 kvinner</t>
  </si>
  <si>
    <t>40-49 menn</t>
  </si>
  <si>
    <t>50-59 kvinner</t>
  </si>
  <si>
    <t>50-59 menn</t>
  </si>
  <si>
    <t>60-69 kvinner</t>
  </si>
  <si>
    <t>60-69 menn</t>
  </si>
  <si>
    <t>SUM</t>
  </si>
  <si>
    <t>70 +</t>
  </si>
  <si>
    <t>N</t>
  </si>
  <si>
    <t>Kvinner</t>
  </si>
  <si>
    <t>Menn</t>
  </si>
  <si>
    <t>Snitt norm</t>
  </si>
  <si>
    <t>&lt; 30 menn</t>
  </si>
  <si>
    <t xml:space="preserve">&lt; 30 kvinner  </t>
  </si>
  <si>
    <t>&lt;30</t>
  </si>
  <si>
    <t>&gt;70 kvinner</t>
  </si>
  <si>
    <t>&gt;70 menn</t>
  </si>
  <si>
    <t>Ikkje endre noko her</t>
  </si>
  <si>
    <t>PCS</t>
  </si>
  <si>
    <t>MCS</t>
  </si>
  <si>
    <t>RAND-12</t>
  </si>
  <si>
    <t>Alder (år)</t>
  </si>
  <si>
    <t>Snitt Norm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</si>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</sst>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8"/>
      <name val="Arial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2" fontId="4" fillId="0" borderId="0" xfId="0" applyNumberFormat="1" applyFont="1"/>
    <xf numFmtId="164" fontId="0" fillId="0" borderId="0" xfId="0" applyNumberForma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10205"/>
      <rgbColor rgb="00152935"/>
      <rgbColor rgb="00264A60"/>
      <rgbColor rgb="00E0E0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9</xdr:row>
      <xdr:rowOff>45086</xdr:rowOff>
    </xdr:from>
    <xdr:to>
      <xdr:col>7</xdr:col>
      <xdr:colOff>876300</xdr:colOff>
      <xdr:row>29</xdr:row>
      <xdr:rowOff>142875</xdr:rowOff>
    </xdr:to>
    <xdr:sp macro="" textlink="">
      <xdr:nvSpPr>
        <xdr:cNvPr id="3073" name="Text Box 1025">
          <a:extLst>
            <a:ext uri="{FF2B5EF4-FFF2-40B4-BE49-F238E27FC236}">
              <a16:creationId xmlns:a16="http://schemas.microsoft.com/office/drawing/2014/main" id="{026C7CB4-CB7B-4BB3-B607-88A7C02DD018}"/>
            </a:ext>
          </a:extLst>
        </xdr:cNvPr>
        <xdr:cNvSpPr txBox="1">
          <a:spLocks noChangeArrowheads="1"/>
        </xdr:cNvSpPr>
      </xdr:nvSpPr>
      <xdr:spPr bwMode="auto">
        <a:xfrm>
          <a:off x="34925" y="1750061"/>
          <a:ext cx="7537450" cy="3336289"/>
        </a:xfrm>
        <a:prstGeom prst="rect">
          <a:avLst/>
        </a:prstGeom>
        <a:solidFill>
          <a:schemeClr val="bg2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1000"/>
            </a:lnSpc>
            <a:defRPr sz="1000"/>
          </a:pPr>
          <a:endParaRPr lang="nb-NO" sz="16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600" b="1" i="0" u="none" strike="noStrike" baseline="0">
              <a:solidFill>
                <a:srgbClr val="C00000"/>
              </a:solidFill>
              <a:latin typeface="+mn-lt"/>
              <a:cs typeface="Arial"/>
            </a:rPr>
            <a:t>RAND-12 NORMKALKULATOR</a:t>
          </a:r>
        </a:p>
        <a:p>
          <a:pPr algn="l" rtl="0">
            <a:lnSpc>
              <a:spcPts val="1000"/>
            </a:lnSpc>
            <a:defRPr sz="1000"/>
          </a:pPr>
          <a:endParaRPr lang="nb-NO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Slik gjer du det: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Basert på fordeling i kjønn og alder i den populasjonen du vil lage normskår for, fyller du ut dei gule felta ovanfor. </a:t>
          </a:r>
          <a:r>
            <a:rPr lang="nb-NO" sz="1200" b="1" i="0" u="sng" strike="noStrike" baseline="0">
              <a:solidFill>
                <a:srgbClr val="000000"/>
              </a:solidFill>
              <a:latin typeface="+mn-lt"/>
              <a:cs typeface="Arial"/>
            </a:rPr>
            <a:t>Endre kun tal i dei gule felta</a:t>
          </a:r>
          <a:r>
            <a:rPr lang="nb-NO" sz="1200" b="0" i="0" u="sng" strike="noStrike" baseline="0">
              <a:solidFill>
                <a:srgbClr val="000000"/>
              </a:solidFill>
              <a:latin typeface="+mn-lt"/>
              <a:cs typeface="Arial"/>
            </a:rPr>
            <a:t>. 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Du kan deretter bruke one-sample t-test for undersøke forskjell i RAND-12 skår mellom studiepopulasjon og normpopulasjon. Effektstorleik (z-skår) bereknast ved å dividere forskjellen i snittskår mellom studiepopulasjon og normpopulasjon, med standardsavviket i studiepopulasjonen. </a:t>
          </a:r>
          <a:endParaRPr lang="nb-NO" sz="1200" b="0" i="0" u="sng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2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400" b="1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r>
            <a:rPr lang="nb-NO" sz="1400" b="1" i="0" u="none" strike="noStrike" baseline="0">
              <a:solidFill>
                <a:srgbClr val="C00000"/>
              </a:solidFill>
              <a:latin typeface="+mn-lt"/>
              <a:cs typeface="Arial"/>
            </a:rPr>
            <a:t>Referansar</a:t>
          </a:r>
          <a:endParaRPr lang="nb-NO" sz="1400" b="0" i="0" u="none" strike="noStrike" baseline="0">
            <a:solidFill>
              <a:srgbClr val="C00000"/>
            </a:solidFill>
            <a:latin typeface="+mn-lt"/>
            <a:cs typeface="Arial"/>
          </a:endParaRPr>
        </a:p>
        <a:p>
          <a:pPr algn="l" rtl="0">
            <a:lnSpc>
              <a:spcPts val="1000"/>
            </a:lnSpc>
            <a:defRPr sz="1000"/>
          </a:pPr>
          <a:endParaRPr lang="nb-NO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nb-NO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Metode for å rekne ut PCS og MCS på RAND-12: </a:t>
          </a:r>
          <a:r>
            <a:rPr lang="nb-NO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 Andersen, J.R., Breivik, K., Engelund, I.E. et al. Correlated physical and mental health composite scores for the RAND-36 and RAND-12 health surveys: can we keep them simple?. Health Qual Life Outcomes 20, 89 (2022). https://doi.org/10.1186/s12955-022-01992-0</a:t>
          </a:r>
        </a:p>
        <a:p>
          <a:pPr algn="l" rtl="0">
            <a:lnSpc>
              <a:spcPts val="1100"/>
            </a:lnSpc>
            <a:defRPr sz="1000"/>
          </a:pPr>
          <a:endParaRPr lang="nb-NO" sz="1200" b="0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200" b="1" i="0" baseline="0">
              <a:effectLst/>
              <a:latin typeface="+mn-lt"/>
              <a:ea typeface="+mn-ea"/>
              <a:cs typeface="+mn-cs"/>
            </a:rPr>
            <a:t>Metode for å rekne ut normadata justert for kjønn og alder: </a:t>
          </a:r>
          <a:r>
            <a:rPr lang="nb-NO" sz="1200" b="0" i="0" baseline="0">
              <a:effectLst/>
              <a:latin typeface="+mn-lt"/>
              <a:ea typeface="+mn-ea"/>
              <a:cs typeface="+mn-cs"/>
            </a:rPr>
            <a:t>Hjermstad MJ et al. 2007. Using reference data on quality of life- the importance of adjusting for age and gender, exemplified by the EORTC QLQ-C30 (+3). https://doi.org/10.1016/S0959-8049(98)00136-1.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2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b-NO" sz="1200" b="1" i="0" baseline="0">
              <a:effectLst/>
              <a:latin typeface="+mn-lt"/>
              <a:ea typeface="+mn-ea"/>
              <a:cs typeface="+mn-cs"/>
            </a:rPr>
            <a:t>Kjelde for normdata</a:t>
          </a:r>
          <a:r>
            <a:rPr lang="nb-NO" sz="1200" b="0" i="0" baseline="0">
              <a:effectLst/>
              <a:latin typeface="+mn-lt"/>
              <a:ea typeface="+mn-ea"/>
              <a:cs typeface="+mn-cs"/>
            </a:rPr>
            <a:t>: Jacobsen, E.L., Bye, A., Aass, N. et al. Norwegian reference values for the Short-Form Health Survey 36: development over time. Qual Life Res 27, 1201–1212 (2018). https://doi.org/10.1007/s11136-017-1684-4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b-NO" sz="1200" b="0" i="0" baseline="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n-NO" sz="1200" b="0" i="0" u="none" strike="noStrike">
              <a:effectLst/>
              <a:latin typeface="+mn-lt"/>
              <a:ea typeface="+mn-ea"/>
              <a:cs typeface="+mn-cs"/>
            </a:rPr>
            <a:t>Merk at normpopulasjonen har få personar &gt;80</a:t>
          </a:r>
          <a:r>
            <a:rPr lang="nn-NO" sz="1200" b="0" i="0" u="none" strike="noStrike" baseline="0">
              <a:effectLst/>
              <a:latin typeface="+mn-lt"/>
              <a:ea typeface="+mn-ea"/>
              <a:cs typeface="+mn-cs"/>
            </a:rPr>
            <a:t> år, og at dette er ein viktig avgrensing når ein studierar utval med høg snittalder. Eldste alderkategori er derfor ≥ 70 år i denne normkalkulatoren. </a:t>
          </a: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2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nn-NO" sz="1100">
            <a:effectLst/>
            <a:latin typeface="+mn-lt"/>
          </a:endParaRPr>
        </a:p>
        <a:p>
          <a:pPr algn="l" rtl="0">
            <a:lnSpc>
              <a:spcPts val="9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9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800"/>
            </a:lnSpc>
            <a:defRPr sz="1000"/>
          </a:pPr>
          <a:endParaRPr lang="nb-NO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zoomScaleNormal="100" workbookViewId="0">
      <selection activeCell="O14" sqref="O13:O14"/>
    </sheetView>
  </sheetViews>
  <sheetFormatPr baseColWidth="10" defaultRowHeight="13.2" x14ac:dyDescent="0.25"/>
  <cols>
    <col min="1" max="1" width="17.44140625" customWidth="1"/>
    <col min="4" max="4" width="13" customWidth="1"/>
    <col min="5" max="5" width="22.33203125" customWidth="1"/>
    <col min="6" max="7" width="12.44140625" customWidth="1"/>
    <col min="8" max="8" width="13.33203125" customWidth="1"/>
    <col min="9" max="9" width="0" hidden="1" customWidth="1"/>
    <col min="12" max="12" width="0" hidden="1" customWidth="1"/>
  </cols>
  <sheetData>
    <row r="1" spans="1:15" ht="15.6" x14ac:dyDescent="0.3">
      <c r="A1" s="6" t="s">
        <v>27</v>
      </c>
      <c r="B1" s="6" t="s">
        <v>15</v>
      </c>
      <c r="C1" s="6" t="s">
        <v>16</v>
      </c>
      <c r="D1" s="6" t="s">
        <v>14</v>
      </c>
      <c r="E1" s="6" t="s">
        <v>26</v>
      </c>
      <c r="F1" s="6" t="s">
        <v>17</v>
      </c>
      <c r="G1" s="11"/>
      <c r="N1" s="2"/>
    </row>
    <row r="2" spans="1:15" ht="15" x14ac:dyDescent="0.25">
      <c r="A2" s="7" t="s">
        <v>20</v>
      </c>
      <c r="B2" s="8">
        <v>1</v>
      </c>
      <c r="C2" s="8">
        <v>1</v>
      </c>
      <c r="D2" s="7"/>
      <c r="E2" s="7" t="s">
        <v>24</v>
      </c>
      <c r="F2" s="9">
        <f>Talmateriale!O15</f>
        <v>76.441666666666677</v>
      </c>
      <c r="G2" s="12"/>
      <c r="K2" s="3"/>
      <c r="N2" s="3"/>
      <c r="O2" s="2"/>
    </row>
    <row r="3" spans="1:15" ht="15" x14ac:dyDescent="0.25">
      <c r="A3" s="7" t="s">
        <v>0</v>
      </c>
      <c r="B3" s="8">
        <v>1</v>
      </c>
      <c r="C3" s="8">
        <v>1</v>
      </c>
      <c r="D3" s="7"/>
      <c r="E3" s="7" t="s">
        <v>25</v>
      </c>
      <c r="F3" s="9">
        <f>Talmateriale!O16</f>
        <v>73.716666666666669</v>
      </c>
      <c r="G3" s="12"/>
      <c r="N3" s="3"/>
      <c r="O3" s="3"/>
    </row>
    <row r="4" spans="1:15" ht="15" x14ac:dyDescent="0.25">
      <c r="A4" s="7" t="s">
        <v>1</v>
      </c>
      <c r="B4" s="8">
        <v>1</v>
      </c>
      <c r="C4" s="8">
        <v>1</v>
      </c>
      <c r="D4" s="7"/>
      <c r="E4" s="7"/>
      <c r="F4" s="9"/>
      <c r="N4" s="3"/>
      <c r="O4" s="3"/>
    </row>
    <row r="5" spans="1:15" ht="15" x14ac:dyDescent="0.25">
      <c r="A5" s="7" t="s">
        <v>2</v>
      </c>
      <c r="B5" s="8">
        <v>1</v>
      </c>
      <c r="C5" s="8">
        <v>1</v>
      </c>
      <c r="D5" s="7"/>
      <c r="E5" s="7"/>
      <c r="F5" s="9"/>
      <c r="N5" s="3"/>
      <c r="O5" s="3"/>
    </row>
    <row r="6" spans="1:15" ht="15" x14ac:dyDescent="0.25">
      <c r="A6" s="7" t="s">
        <v>3</v>
      </c>
      <c r="B6" s="8">
        <v>1</v>
      </c>
      <c r="C6" s="8">
        <v>1</v>
      </c>
      <c r="D6" s="7"/>
      <c r="E6" s="7"/>
      <c r="F6" s="9"/>
      <c r="N6" s="3"/>
      <c r="O6" s="3"/>
    </row>
    <row r="7" spans="1:15" ht="15" x14ac:dyDescent="0.25">
      <c r="A7" s="7" t="s">
        <v>13</v>
      </c>
      <c r="B7" s="8">
        <v>1</v>
      </c>
      <c r="C7" s="8">
        <v>1</v>
      </c>
      <c r="D7" s="7"/>
      <c r="E7" s="7"/>
      <c r="F7" s="9"/>
      <c r="N7" s="3"/>
      <c r="O7" s="3"/>
    </row>
    <row r="8" spans="1:15" ht="15.6" x14ac:dyDescent="0.3">
      <c r="A8" s="10" t="s">
        <v>12</v>
      </c>
      <c r="B8" s="10">
        <f>SUM(B2:B7)</f>
        <v>6</v>
      </c>
      <c r="C8" s="10">
        <f>SUM(C2:C7)</f>
        <v>6</v>
      </c>
      <c r="D8" s="10">
        <f>SUM(B8:C8)</f>
        <v>12</v>
      </c>
      <c r="E8" s="7"/>
      <c r="F8" s="9"/>
      <c r="N8" s="3"/>
      <c r="O8" s="3"/>
    </row>
    <row r="9" spans="1:15" x14ac:dyDescent="0.25">
      <c r="H9" s="3"/>
      <c r="I9" s="3"/>
    </row>
  </sheetData>
  <sheetProtection algorithmName="SHA-512" hashValue="IkifOssB2wAbMl3ppSdNPk1frdHkxW+Uc4/qHdp1CIEm96qGkHlrwJuAoqtST9SXnQaBpuK9Q1Ik2nMsVBKE7A==" saltValue="QkDL3ZLCEOL1psLhqpIMjQ==" spinCount="100000" sheet="1" objects="1" scenarios="1"/>
  <protectedRanges>
    <protectedRange sqref="B2:C7" name="Område1"/>
  </protectedRange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workbookViewId="0">
      <selection activeCell="S20" sqref="S20"/>
    </sheetView>
  </sheetViews>
  <sheetFormatPr baseColWidth="10" defaultRowHeight="13.2" x14ac:dyDescent="0.25"/>
  <cols>
    <col min="1" max="1" width="12" customWidth="1"/>
    <col min="2" max="2" width="13.88671875" customWidth="1"/>
  </cols>
  <sheetData>
    <row r="1" spans="1:15" x14ac:dyDescent="0.25">
      <c r="A1" s="4"/>
      <c r="C1" s="5" t="s">
        <v>23</v>
      </c>
    </row>
    <row r="4" spans="1:15" x14ac:dyDescent="0.25">
      <c r="B4" s="2" t="s">
        <v>19</v>
      </c>
      <c r="C4" s="2" t="s">
        <v>18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21</v>
      </c>
      <c r="M4" s="2" t="s">
        <v>22</v>
      </c>
      <c r="N4" s="2"/>
      <c r="O4" s="2"/>
    </row>
    <row r="5" spans="1:15" x14ac:dyDescent="0.25">
      <c r="A5" s="1" t="s">
        <v>24</v>
      </c>
      <c r="B5" s="2">
        <v>78.8</v>
      </c>
      <c r="C5" s="2">
        <v>87.5</v>
      </c>
      <c r="D5" s="2">
        <v>82.6</v>
      </c>
      <c r="E5" s="2">
        <v>83.4</v>
      </c>
      <c r="F5" s="2">
        <v>77.5</v>
      </c>
      <c r="G5" s="2">
        <v>80.8</v>
      </c>
      <c r="H5" s="2">
        <v>73.3</v>
      </c>
      <c r="I5" s="2">
        <v>78.599999999999994</v>
      </c>
      <c r="J5" s="2">
        <v>69.2</v>
      </c>
      <c r="K5" s="2">
        <v>74.900000000000006</v>
      </c>
      <c r="L5" s="2">
        <v>62.6</v>
      </c>
      <c r="M5" s="2">
        <v>68.099999999999994</v>
      </c>
    </row>
    <row r="6" spans="1:15" x14ac:dyDescent="0.25">
      <c r="A6" s="1" t="s">
        <v>25</v>
      </c>
      <c r="B6" s="2">
        <v>64.400000000000006</v>
      </c>
      <c r="C6" s="2">
        <v>70.2</v>
      </c>
      <c r="D6" s="2">
        <v>70.7</v>
      </c>
      <c r="E6" s="2">
        <v>75.8</v>
      </c>
      <c r="F6" s="2">
        <v>72.400000000000006</v>
      </c>
      <c r="G6" s="2">
        <v>76.400000000000006</v>
      </c>
      <c r="H6" s="2">
        <v>73.5</v>
      </c>
      <c r="I6" s="2">
        <v>77.099999999999994</v>
      </c>
      <c r="J6" s="2">
        <v>75.5</v>
      </c>
      <c r="K6" s="2">
        <v>79</v>
      </c>
      <c r="L6" s="2">
        <v>73.400000000000006</v>
      </c>
      <c r="M6" s="2">
        <v>76.2</v>
      </c>
    </row>
    <row r="7" spans="1:1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5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5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5" x14ac:dyDescent="0.2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4" spans="1:15" x14ac:dyDescent="0.25">
      <c r="B14" s="2" t="s">
        <v>19</v>
      </c>
      <c r="C14" s="2" t="s">
        <v>18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  <c r="L14" s="2" t="s">
        <v>21</v>
      </c>
      <c r="M14" s="2" t="s">
        <v>22</v>
      </c>
      <c r="N14" s="2" t="s">
        <v>29</v>
      </c>
      <c r="O14" s="14" t="s">
        <v>28</v>
      </c>
    </row>
    <row r="15" spans="1:15" x14ac:dyDescent="0.25">
      <c r="A15" s="1" t="s">
        <v>24</v>
      </c>
      <c r="B15" s="2">
        <f>'RAND-12 normkalkulator'!B2*B5</f>
        <v>78.8</v>
      </c>
      <c r="C15" s="2">
        <f>'RAND-12 normkalkulator'!C2*C5</f>
        <v>87.5</v>
      </c>
      <c r="D15" s="2">
        <f>'RAND-12 normkalkulator'!B3*D5</f>
        <v>82.6</v>
      </c>
      <c r="E15" s="2">
        <f>'RAND-12 normkalkulator'!C3*E5</f>
        <v>83.4</v>
      </c>
      <c r="F15" s="2">
        <f>'RAND-12 normkalkulator'!B4*F5</f>
        <v>77.5</v>
      </c>
      <c r="G15" s="2">
        <f>'RAND-12 normkalkulator'!C4*G5</f>
        <v>80.8</v>
      </c>
      <c r="H15" s="2">
        <f>'RAND-12 normkalkulator'!B5*H5</f>
        <v>73.3</v>
      </c>
      <c r="I15" s="2">
        <f>'RAND-12 normkalkulator'!C5*I5</f>
        <v>78.599999999999994</v>
      </c>
      <c r="J15">
        <f>'RAND-12 normkalkulator'!B6*J5</f>
        <v>69.2</v>
      </c>
      <c r="K15">
        <f>'RAND-12 normkalkulator'!C6*K5</f>
        <v>74.900000000000006</v>
      </c>
      <c r="L15">
        <f>'RAND-12 normkalkulator'!B7*L5</f>
        <v>62.6</v>
      </c>
      <c r="M15">
        <f>'RAND-12 normkalkulator'!C7*M5</f>
        <v>68.099999999999994</v>
      </c>
      <c r="N15">
        <f>SUM(B15:M15)</f>
        <v>917.30000000000007</v>
      </c>
      <c r="O15" s="13">
        <f>N15/'RAND-12 normkalkulator'!D8</f>
        <v>76.441666666666677</v>
      </c>
    </row>
    <row r="16" spans="1:15" x14ac:dyDescent="0.25">
      <c r="A16" s="1" t="s">
        <v>25</v>
      </c>
      <c r="B16" s="2">
        <f>'RAND-12 normkalkulator'!B2*B6</f>
        <v>64.400000000000006</v>
      </c>
      <c r="C16" s="2">
        <f>'RAND-12 normkalkulator'!C2*C6</f>
        <v>70.2</v>
      </c>
      <c r="D16" s="2">
        <f>'RAND-12 normkalkulator'!B3*D6</f>
        <v>70.7</v>
      </c>
      <c r="E16" s="2">
        <f>'RAND-12 normkalkulator'!C3*E6</f>
        <v>75.8</v>
      </c>
      <c r="F16" s="2">
        <f>'RAND-12 normkalkulator'!B4*F6</f>
        <v>72.400000000000006</v>
      </c>
      <c r="G16" s="2">
        <f>'RAND-12 normkalkulator'!C4*G6</f>
        <v>76.400000000000006</v>
      </c>
      <c r="H16" s="2">
        <f>'RAND-12 normkalkulator'!B5*H6</f>
        <v>73.5</v>
      </c>
      <c r="I16" s="2">
        <f>'RAND-12 normkalkulator'!C5*I6</f>
        <v>77.099999999999994</v>
      </c>
      <c r="J16">
        <f>'RAND-12 normkalkulator'!B6*J6</f>
        <v>75.5</v>
      </c>
      <c r="K16">
        <f>'RAND-12 normkalkulator'!C6*K6</f>
        <v>79</v>
      </c>
      <c r="L16">
        <f>'RAND-12 normkalkulator'!B7*L6</f>
        <v>73.400000000000006</v>
      </c>
      <c r="M16">
        <f>'RAND-12 normkalkulator'!C7*M6</f>
        <v>76.2</v>
      </c>
      <c r="N16">
        <f>SUM(B16:M16)</f>
        <v>884.6</v>
      </c>
      <c r="O16" s="13">
        <f>N16/'RAND-12 normkalkulator'!D8</f>
        <v>73.716666666666669</v>
      </c>
    </row>
    <row r="17" spans="1:15" ht="14.25" customHeight="1" x14ac:dyDescent="0.25">
      <c r="A17" s="1"/>
      <c r="B17" s="2"/>
      <c r="C17" s="2"/>
      <c r="D17" s="2"/>
      <c r="E17" s="2"/>
      <c r="F17" s="2"/>
      <c r="G17" s="2"/>
      <c r="H17" s="2"/>
      <c r="I17" s="2"/>
      <c r="O17" s="3"/>
    </row>
    <row r="18" spans="1:15" x14ac:dyDescent="0.25">
      <c r="A18" s="1"/>
      <c r="B18" s="2"/>
      <c r="C18" s="2"/>
      <c r="D18" s="2"/>
      <c r="E18" s="2"/>
      <c r="F18" s="2"/>
      <c r="G18" s="2"/>
      <c r="H18" s="2"/>
      <c r="I18" s="2"/>
      <c r="O18" s="3"/>
    </row>
    <row r="19" spans="1:15" x14ac:dyDescent="0.25">
      <c r="A19" s="1"/>
      <c r="B19" s="2"/>
      <c r="C19" s="2"/>
      <c r="D19" s="2"/>
      <c r="E19" s="2"/>
      <c r="F19" s="2"/>
      <c r="G19" s="2"/>
      <c r="H19" s="2"/>
      <c r="I19" s="2"/>
      <c r="O19" s="3"/>
    </row>
    <row r="20" spans="1:15" x14ac:dyDescent="0.25">
      <c r="A20" s="1"/>
      <c r="B20" s="2"/>
      <c r="C20" s="2"/>
      <c r="D20" s="2"/>
      <c r="E20" s="2"/>
      <c r="F20" s="2"/>
      <c r="G20" s="2"/>
      <c r="H20" s="2"/>
      <c r="I20" s="2"/>
      <c r="O20" s="3"/>
    </row>
    <row r="21" spans="1:15" x14ac:dyDescent="0.25">
      <c r="A21" s="1"/>
      <c r="B21" s="2"/>
      <c r="C21" s="2"/>
      <c r="D21" s="2"/>
      <c r="E21" s="2"/>
      <c r="F21" s="2"/>
      <c r="G21" s="2"/>
      <c r="H21" s="2"/>
      <c r="I21" s="2"/>
      <c r="O21" s="3"/>
    </row>
    <row r="22" spans="1:15" x14ac:dyDescent="0.25">
      <c r="A22" s="1"/>
      <c r="B22" s="2"/>
      <c r="C22" s="2"/>
      <c r="D22" s="2"/>
      <c r="E22" s="2"/>
      <c r="F22" s="2"/>
      <c r="G22" s="2"/>
      <c r="H22" s="2"/>
      <c r="I22" s="2"/>
      <c r="O22" s="3"/>
    </row>
  </sheetData>
  <sheetProtection algorithmName="SHA-512" hashValue="tiaC+qhjV2ZqyYkZpMCKcofCHhvOrkCTUag1vetJkUn23pI0PfVTMtbl62KY2lHcaSOB2/5/efmMXEvFaQPw9g==" saltValue="Fu0tdJgR0boL0xEOi2XiLw==" spinCount="100000" sheet="1" objects="1" scenarios="1"/>
  <phoneticPr fontId="1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RAND-12 normkalkulator</vt:lpstr>
      <vt:lpstr>Talmateriale</vt:lpstr>
    </vt:vector>
  </TitlesOfParts>
  <Company>Høgskulen i Sogn og Fjordane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Roger Andersen</dc:creator>
  <cp:lastModifiedBy>JRA</cp:lastModifiedBy>
  <cp:lastPrinted>2010-09-30T09:02:24Z</cp:lastPrinted>
  <dcterms:created xsi:type="dcterms:W3CDTF">2006-11-20T11:40:07Z</dcterms:created>
  <dcterms:modified xsi:type="dcterms:W3CDTF">2022-11-24T13:58:12Z</dcterms:modified>
</cp:coreProperties>
</file>